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scon\Desktop\Cuenta Pública\2021\4to trim 21\PRESUPUESTALES\"/>
    </mc:Choice>
  </mc:AlternateContent>
  <workbookProtection lockStructure="1"/>
  <bookViews>
    <workbookView xWindow="-105" yWindow="-105" windowWidth="20730" windowHeight="11760"/>
  </bookViews>
  <sheets>
    <sheet name="EAEPE_COG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1" l="1"/>
  <c r="E13" i="1" l="1"/>
  <c r="H80" i="1" l="1"/>
  <c r="H77" i="1"/>
  <c r="H62" i="1"/>
  <c r="H60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E69" i="1" s="1"/>
  <c r="G73" i="1"/>
  <c r="F73" i="1"/>
  <c r="D73" i="1"/>
  <c r="C73" i="1"/>
  <c r="E73" i="1" s="1"/>
  <c r="G9" i="1"/>
  <c r="F9" i="1"/>
  <c r="D9" i="1"/>
  <c r="E79" i="1"/>
  <c r="H79" i="1" s="1"/>
  <c r="E78" i="1"/>
  <c r="H78" i="1" s="1"/>
  <c r="E77" i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H73" i="1" l="1"/>
  <c r="H69" i="1"/>
  <c r="E27" i="1"/>
  <c r="H27" i="1" s="1"/>
  <c r="E37" i="1"/>
  <c r="H37" i="1" s="1"/>
  <c r="E17" i="1"/>
  <c r="H17" i="1" s="1"/>
  <c r="F81" i="1"/>
  <c r="G81" i="1"/>
  <c r="D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<sst xmlns="http://schemas.openxmlformats.org/spreadsheetml/2006/main" count="94" uniqueCount="93">
  <si>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</si>
  <si>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</si>
  <si>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</si>
  <si>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</si>
  <si>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</si>
  <si>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</si>
  <si>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</si>
  <si>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</si>
  <si>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</si>
  <si>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</si>
  <si>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</si>
  <si>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</si>
  <si>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</si>
  <si>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</si>
  <si>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</si>
  <si>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</si>
  <si>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</si>
  <si>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</si>
  <si>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</si>
  <si>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</si>
  <si>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</si>
  <si>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</si>
  <si>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</si>
  <si>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</si>
  <si>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</si>
  <si>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</si>
  <si>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</si>
  <si>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</si>
  <si>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</si>
  <si>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</si>
  <si>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</si>
  <si>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</si>
  <si>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</si>
  <si>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</si>
  <si>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</si>
  <si>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</si>
  <si>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</si>
  <si>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</si>
  <si>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</si>
  <si>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</si>
  <si>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</si>
  <si>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</si>
  <si>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</si>
  <si>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</si>
  <si>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</si>
  <si>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</si>
  <si>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</si>
  <si>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</si>
  <si>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</si>
  <si>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</si>
  <si>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</si>
  <si>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</si>
  <si>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</si>
  <si>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</si>
  <si>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</si>
  <si>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</si>
  <si>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</si>
  <si>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</si>
  <si>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</si>
  <si>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</si>
  <si>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</si>
  <si>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</si>
  <si>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</si>
  <si>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</si>
  <si>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</si>
  <si>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</si>
  <si>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</si>
  <si>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</si>
  <si>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</si>
  <si>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</si>
  <si>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</si>
  <si>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</si>
  <si>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</si>
  <si>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</si>
  <si>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</si>
  <si>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</si>
  <si>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</si>
  <si>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</si>
  <si>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</si>
  <si>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</si>
  <si>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</si>
  <si>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</si>
  <si>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</si>
  <si>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</si>
  <si>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</si>
  <si>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</si>
  <si>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Municipal de Agua y Saneamiento de Juarez</t>
  </si>
  <si>
    <t>Del 1 de Enero al 31 de Diciembre de 2021</t>
  </si>
  <si>
    <t>L.C.  SERGIO NEVÁREZ RODRÍGUEZ</t>
  </si>
  <si>
    <t>C.P.C. MIGUEL GARCÍA SPÍNDOLA</t>
  </si>
  <si>
    <t>DIRECTOR EJECUTIVO</t>
  </si>
  <si>
    <t>DIRECTOR FINANCIERO</t>
  </si>
  <si>
    <t>JUNTA MUNICIPAL DE AGUA Y SANEAMIENTO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</si>
</sst>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164" fontId="2" fillId="0" borderId="0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164" fontId="5" fillId="0" borderId="0" xfId="1" applyNumberFormat="1" applyFont="1" applyFill="1" applyBorder="1" applyAlignment="1" applyProtection="1">
      <alignment horizontal="right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 applyProtection="1">
      <alignment horizontal="center" vertical="center"/>
      <protection locked="0"/>
    </xf>
    <xf numFmtId="49" fontId="6" fillId="3" borderId="15" xfId="0" applyNumberFormat="1" applyFont="1" applyFill="1" applyBorder="1" applyAlignment="1" applyProtection="1">
      <alignment horizontal="center" vertical="center"/>
      <protection locked="0"/>
    </xf>
    <xf numFmtId="49" fontId="6" fillId="3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>
    <pageSetUpPr fitToPage="1"/>
  </sheetPr>
  <dimension ref="B1:I205"/>
  <sheetViews>
    <sheetView tabSelected="1" topLeftCell="A55" workbookViewId="0">
      <selection activeCell="B85" sqref="B85:D87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5.140625" style="1" bestFit="1" customWidth="1"/>
    <col min="4" max="4" width="14.28515625" style="1" bestFit="1" customWidth="1"/>
    <col min="5" max="6" width="15.140625" style="1" bestFit="1" customWidth="1"/>
    <col min="7" max="7" width="17.28515625" style="1" bestFit="1" customWidth="1"/>
    <col min="8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8" t="s">
        <v>86</v>
      </c>
      <c r="C2" s="29"/>
      <c r="D2" s="29"/>
      <c r="E2" s="29"/>
      <c r="F2" s="29"/>
      <c r="G2" s="29"/>
      <c r="H2" s="30"/>
    </row>
    <row r="3" spans="2:9" x14ac:dyDescent="0.2">
      <c r="B3" s="31" t="s">
        <v>1</v>
      </c>
      <c r="C3" s="32"/>
      <c r="D3" s="32"/>
      <c r="E3" s="32"/>
      <c r="F3" s="32"/>
      <c r="G3" s="32"/>
      <c r="H3" s="33"/>
    </row>
    <row r="4" spans="2:9" x14ac:dyDescent="0.2">
      <c r="B4" s="31" t="s">
        <v>2</v>
      </c>
      <c r="C4" s="32"/>
      <c r="D4" s="32"/>
      <c r="E4" s="32"/>
      <c r="F4" s="32"/>
      <c r="G4" s="32"/>
      <c r="H4" s="33"/>
    </row>
    <row r="5" spans="2:9" ht="12.75" thickBot="1" x14ac:dyDescent="0.25">
      <c r="B5" s="34" t="s">
        <v>87</v>
      </c>
      <c r="C5" s="35"/>
      <c r="D5" s="35"/>
      <c r="E5" s="35"/>
      <c r="F5" s="35"/>
      <c r="G5" s="35"/>
      <c r="H5" s="36"/>
    </row>
    <row r="6" spans="2:9" ht="12.75" thickBot="1" x14ac:dyDescent="0.25">
      <c r="B6" s="37" t="s">
        <v>3</v>
      </c>
      <c r="C6" s="40" t="s">
        <v>4</v>
      </c>
      <c r="D6" s="41"/>
      <c r="E6" s="41"/>
      <c r="F6" s="41"/>
      <c r="G6" s="42"/>
      <c r="H6" s="43" t="s">
        <v>5</v>
      </c>
    </row>
    <row r="7" spans="2:9" ht="24.75" thickBot="1" x14ac:dyDescent="0.25">
      <c r="B7" s="38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4"/>
    </row>
    <row r="8" spans="2:9" ht="15.75" customHeight="1" thickBot="1" x14ac:dyDescent="0.25">
      <c r="B8" s="39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696598486</v>
      </c>
      <c r="D9" s="16">
        <f>SUM(D10:D16)</f>
        <v>0</v>
      </c>
      <c r="E9" s="16">
        <f t="shared" ref="E9:E26" si="0">C9+D9</f>
        <v>696598486</v>
      </c>
      <c r="F9" s="16">
        <f>SUM(F10:F16)</f>
        <v>689356911.95999992</v>
      </c>
      <c r="G9" s="16">
        <f>SUM(G10:G16)</f>
        <v>684686612.11000001</v>
      </c>
      <c r="H9" s="16">
        <f t="shared" ref="H9:H40" si="1">E9-F9</f>
        <v>7241574.0400000811</v>
      </c>
    </row>
    <row r="10" spans="2:9" ht="12" customHeight="1" x14ac:dyDescent="0.2">
      <c r="B10" s="11" t="s">
        <v>14</v>
      </c>
      <c r="C10" s="12">
        <v>304729047</v>
      </c>
      <c r="D10" s="13">
        <v>0</v>
      </c>
      <c r="E10" s="18">
        <f t="shared" si="0"/>
        <v>304729047</v>
      </c>
      <c r="F10" s="12">
        <v>289400961.76999998</v>
      </c>
      <c r="G10" s="12">
        <v>286092997.61000001</v>
      </c>
      <c r="H10" s="20">
        <f t="shared" si="1"/>
        <v>15328085.230000019</v>
      </c>
    </row>
    <row r="11" spans="2:9" ht="12" customHeight="1" x14ac:dyDescent="0.2">
      <c r="B11" s="11" t="s">
        <v>15</v>
      </c>
      <c r="C11" s="12">
        <v>9806869</v>
      </c>
      <c r="D11" s="13">
        <v>0</v>
      </c>
      <c r="E11" s="18">
        <f t="shared" si="0"/>
        <v>9806869</v>
      </c>
      <c r="F11" s="12">
        <v>10739450.390000001</v>
      </c>
      <c r="G11" s="12">
        <v>10731522.039999999</v>
      </c>
      <c r="H11" s="20">
        <f t="shared" si="1"/>
        <v>-932581.3900000006</v>
      </c>
    </row>
    <row r="12" spans="2:9" ht="12" customHeight="1" x14ac:dyDescent="0.2">
      <c r="B12" s="11" t="s">
        <v>16</v>
      </c>
      <c r="C12" s="12">
        <v>96804784</v>
      </c>
      <c r="D12" s="13">
        <v>0</v>
      </c>
      <c r="E12" s="18">
        <f t="shared" si="0"/>
        <v>96804784</v>
      </c>
      <c r="F12" s="12">
        <v>98176890.700000003</v>
      </c>
      <c r="G12" s="12">
        <v>97356990.560000002</v>
      </c>
      <c r="H12" s="20">
        <f t="shared" si="1"/>
        <v>-1372106.700000003</v>
      </c>
    </row>
    <row r="13" spans="2:9" ht="12" customHeight="1" x14ac:dyDescent="0.2">
      <c r="B13" s="11" t="s">
        <v>17</v>
      </c>
      <c r="C13" s="12">
        <v>100564809</v>
      </c>
      <c r="D13" s="13">
        <v>0</v>
      </c>
      <c r="E13" s="18">
        <f>C13+D13</f>
        <v>100564809</v>
      </c>
      <c r="F13" s="12">
        <v>100811825.59999999</v>
      </c>
      <c r="G13" s="12">
        <v>100811825.42</v>
      </c>
      <c r="H13" s="20">
        <f t="shared" si="1"/>
        <v>-247016.59999999404</v>
      </c>
    </row>
    <row r="14" spans="2:9" ht="12" customHeight="1" x14ac:dyDescent="0.2">
      <c r="B14" s="11" t="s">
        <v>18</v>
      </c>
      <c r="C14" s="12">
        <v>184692977</v>
      </c>
      <c r="D14" s="13">
        <v>0</v>
      </c>
      <c r="E14" s="18">
        <f t="shared" si="0"/>
        <v>184692977</v>
      </c>
      <c r="F14" s="12">
        <v>190227783.5</v>
      </c>
      <c r="G14" s="12">
        <v>189693276.47999999</v>
      </c>
      <c r="H14" s="20">
        <f t="shared" si="1"/>
        <v>-5534806.5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195955650</v>
      </c>
      <c r="D17" s="16">
        <f>SUM(D18:D26)</f>
        <v>36500000</v>
      </c>
      <c r="E17" s="16">
        <f t="shared" si="0"/>
        <v>232455650</v>
      </c>
      <c r="F17" s="16">
        <f>SUM(F18:F26)</f>
        <v>194423398.19999999</v>
      </c>
      <c r="G17" s="16">
        <f>SUM(G18:G26)</f>
        <v>194236373.72</v>
      </c>
      <c r="H17" s="16">
        <f t="shared" si="1"/>
        <v>38032251.800000012</v>
      </c>
    </row>
    <row r="18" spans="2:8" ht="24" x14ac:dyDescent="0.2">
      <c r="B18" s="9" t="s">
        <v>22</v>
      </c>
      <c r="C18" s="12">
        <v>3479650</v>
      </c>
      <c r="D18" s="13">
        <v>0</v>
      </c>
      <c r="E18" s="18">
        <f t="shared" si="0"/>
        <v>3479650</v>
      </c>
      <c r="F18" s="12">
        <v>3333272.96</v>
      </c>
      <c r="G18" s="12">
        <v>3333272.96</v>
      </c>
      <c r="H18" s="20">
        <f t="shared" si="1"/>
        <v>146377.04000000004</v>
      </c>
    </row>
    <row r="19" spans="2:8" ht="12" customHeight="1" x14ac:dyDescent="0.2">
      <c r="B19" s="9" t="s">
        <v>23</v>
      </c>
      <c r="C19" s="12">
        <v>291500</v>
      </c>
      <c r="D19" s="13">
        <v>0</v>
      </c>
      <c r="E19" s="18">
        <f t="shared" si="0"/>
        <v>291500</v>
      </c>
      <c r="F19" s="12">
        <v>209355.72</v>
      </c>
      <c r="G19" s="12">
        <v>209355.72</v>
      </c>
      <c r="H19" s="20">
        <f t="shared" si="1"/>
        <v>82144.28</v>
      </c>
    </row>
    <row r="20" spans="2:8" ht="12" customHeight="1" x14ac:dyDescent="0.2">
      <c r="B20" s="9" t="s">
        <v>24</v>
      </c>
      <c r="C20" s="12"/>
      <c r="D20" s="13">
        <v>0</v>
      </c>
      <c r="E20" s="18">
        <f t="shared" si="0"/>
        <v>0</v>
      </c>
      <c r="F20" s="12"/>
      <c r="G20" s="12"/>
      <c r="H20" s="20">
        <f t="shared" si="1"/>
        <v>0</v>
      </c>
    </row>
    <row r="21" spans="2:8" ht="12" customHeight="1" x14ac:dyDescent="0.2">
      <c r="B21" s="9" t="s">
        <v>25</v>
      </c>
      <c r="C21" s="12">
        <v>29980750</v>
      </c>
      <c r="D21" s="13">
        <v>7500000</v>
      </c>
      <c r="E21" s="18">
        <f t="shared" si="0"/>
        <v>37480750</v>
      </c>
      <c r="F21" s="12">
        <v>34837481.659999996</v>
      </c>
      <c r="G21" s="12">
        <v>34837481.670000002</v>
      </c>
      <c r="H21" s="20">
        <f t="shared" si="1"/>
        <v>2643268.3400000036</v>
      </c>
    </row>
    <row r="22" spans="2:8" ht="12" customHeight="1" x14ac:dyDescent="0.2">
      <c r="B22" s="9" t="s">
        <v>26</v>
      </c>
      <c r="C22" s="12">
        <v>84867550</v>
      </c>
      <c r="D22" s="13">
        <v>26000000</v>
      </c>
      <c r="E22" s="18">
        <f t="shared" si="0"/>
        <v>110867550</v>
      </c>
      <c r="F22" s="12">
        <v>66644872.899999999</v>
      </c>
      <c r="G22" s="12">
        <v>66497131.770000003</v>
      </c>
      <c r="H22" s="20">
        <f t="shared" si="1"/>
        <v>44222677.100000001</v>
      </c>
    </row>
    <row r="23" spans="2:8" ht="12" customHeight="1" x14ac:dyDescent="0.2">
      <c r="B23" s="9" t="s">
        <v>27</v>
      </c>
      <c r="C23" s="12">
        <v>48044600</v>
      </c>
      <c r="D23" s="13">
        <v>0</v>
      </c>
      <c r="E23" s="18">
        <f t="shared" si="0"/>
        <v>48044600</v>
      </c>
      <c r="F23" s="12">
        <v>54293627.789999999</v>
      </c>
      <c r="G23" s="12">
        <v>54307727.810000002</v>
      </c>
      <c r="H23" s="20">
        <f t="shared" si="1"/>
        <v>-6249027.7899999991</v>
      </c>
    </row>
    <row r="24" spans="2:8" ht="12" customHeight="1" x14ac:dyDescent="0.2">
      <c r="B24" s="9" t="s">
        <v>28</v>
      </c>
      <c r="C24" s="12"/>
      <c r="D24" s="13">
        <v>0</v>
      </c>
      <c r="E24" s="18">
        <f t="shared" si="0"/>
        <v>0</v>
      </c>
      <c r="F24" s="12"/>
      <c r="G24" s="12"/>
      <c r="H24" s="20">
        <f t="shared" si="1"/>
        <v>0</v>
      </c>
    </row>
    <row r="25" spans="2:8" ht="12" customHeight="1" x14ac:dyDescent="0.2">
      <c r="B25" s="9" t="s">
        <v>29</v>
      </c>
      <c r="C25" s="12">
        <v>12109500</v>
      </c>
      <c r="D25" s="13">
        <v>0</v>
      </c>
      <c r="E25" s="18">
        <f t="shared" si="0"/>
        <v>12109500</v>
      </c>
      <c r="F25" s="12">
        <v>13968954.859999999</v>
      </c>
      <c r="G25" s="12">
        <v>13915842.880000001</v>
      </c>
      <c r="H25" s="20">
        <f t="shared" si="1"/>
        <v>-1859454.8599999994</v>
      </c>
    </row>
    <row r="26" spans="2:8" ht="12" customHeight="1" x14ac:dyDescent="0.2">
      <c r="B26" s="9" t="s">
        <v>30</v>
      </c>
      <c r="C26" s="12">
        <v>17182100</v>
      </c>
      <c r="D26" s="13">
        <v>3000000</v>
      </c>
      <c r="E26" s="18">
        <f t="shared" si="0"/>
        <v>20182100</v>
      </c>
      <c r="F26" s="12">
        <v>21135832.309999999</v>
      </c>
      <c r="G26" s="12">
        <v>21135560.91</v>
      </c>
      <c r="H26" s="20">
        <f t="shared" si="1"/>
        <v>-953732.30999999866</v>
      </c>
    </row>
    <row r="27" spans="2:8" ht="20.100000000000001" customHeight="1" x14ac:dyDescent="0.2">
      <c r="B27" s="6" t="s">
        <v>31</v>
      </c>
      <c r="C27" s="16">
        <f>SUM(C28:C36)</f>
        <v>824630745</v>
      </c>
      <c r="D27" s="16">
        <f>SUM(D28:D36)</f>
        <v>11000000</v>
      </c>
      <c r="E27" s="16">
        <f>D27+C27</f>
        <v>835630745</v>
      </c>
      <c r="F27" s="16">
        <f>SUM(F28:F36)</f>
        <v>735331238.99999988</v>
      </c>
      <c r="G27" s="16">
        <f>SUM(G28:G36)</f>
        <v>758048020.07999992</v>
      </c>
      <c r="H27" s="16">
        <f t="shared" si="1"/>
        <v>100299506.00000012</v>
      </c>
    </row>
    <row r="28" spans="2:8" x14ac:dyDescent="0.2">
      <c r="B28" s="9" t="s">
        <v>32</v>
      </c>
      <c r="C28" s="12">
        <v>285088249</v>
      </c>
      <c r="D28" s="13">
        <v>600000</v>
      </c>
      <c r="E28" s="18">
        <f t="shared" ref="E28:E36" si="2">C28+D28</f>
        <v>285688249</v>
      </c>
      <c r="F28" s="12">
        <v>303211927.77999997</v>
      </c>
      <c r="G28" s="12">
        <v>325711396.11000001</v>
      </c>
      <c r="H28" s="20">
        <f t="shared" si="1"/>
        <v>-17523678.779999971</v>
      </c>
    </row>
    <row r="29" spans="2:8" x14ac:dyDescent="0.2">
      <c r="B29" s="9" t="s">
        <v>33</v>
      </c>
      <c r="C29" s="12">
        <v>10009600</v>
      </c>
      <c r="D29" s="13">
        <v>0</v>
      </c>
      <c r="E29" s="18">
        <f t="shared" si="2"/>
        <v>10009600</v>
      </c>
      <c r="F29" s="12">
        <v>6854452.1399999997</v>
      </c>
      <c r="G29" s="12">
        <v>6854452.1399999997</v>
      </c>
      <c r="H29" s="20">
        <f t="shared" si="1"/>
        <v>3155147.8600000003</v>
      </c>
    </row>
    <row r="30" spans="2:8" ht="12" customHeight="1" x14ac:dyDescent="0.2">
      <c r="B30" s="9" t="s">
        <v>34</v>
      </c>
      <c r="C30" s="12">
        <v>210566596</v>
      </c>
      <c r="D30" s="13">
        <v>3000000</v>
      </c>
      <c r="E30" s="18">
        <f t="shared" si="2"/>
        <v>213566596</v>
      </c>
      <c r="F30" s="12">
        <v>143830566.16999999</v>
      </c>
      <c r="G30" s="12">
        <v>143783839.88</v>
      </c>
      <c r="H30" s="20">
        <f t="shared" si="1"/>
        <v>69736029.830000013</v>
      </c>
    </row>
    <row r="31" spans="2:8" x14ac:dyDescent="0.2">
      <c r="B31" s="9" t="s">
        <v>35</v>
      </c>
      <c r="C31" s="12">
        <v>197666900</v>
      </c>
      <c r="D31" s="13">
        <v>2300000</v>
      </c>
      <c r="E31" s="18">
        <f t="shared" si="2"/>
        <v>199966900</v>
      </c>
      <c r="F31" s="12">
        <v>184636866.36000001</v>
      </c>
      <c r="G31" s="12">
        <v>184636866.34999999</v>
      </c>
      <c r="H31" s="20">
        <f t="shared" si="1"/>
        <v>15330033.639999986</v>
      </c>
    </row>
    <row r="32" spans="2:8" ht="24" x14ac:dyDescent="0.2">
      <c r="B32" s="9" t="s">
        <v>36</v>
      </c>
      <c r="C32" s="12">
        <v>60849200</v>
      </c>
      <c r="D32" s="13">
        <v>2000000</v>
      </c>
      <c r="E32" s="18">
        <f t="shared" si="2"/>
        <v>62849200</v>
      </c>
      <c r="F32" s="12">
        <v>34092966.68</v>
      </c>
      <c r="G32" s="12">
        <v>34095759.170000002</v>
      </c>
      <c r="H32" s="20">
        <f t="shared" si="1"/>
        <v>28756233.32</v>
      </c>
    </row>
    <row r="33" spans="2:8" x14ac:dyDescent="0.2">
      <c r="B33" s="9" t="s">
        <v>37</v>
      </c>
      <c r="C33" s="12">
        <v>7450000</v>
      </c>
      <c r="D33" s="13">
        <v>0</v>
      </c>
      <c r="E33" s="18">
        <f t="shared" si="2"/>
        <v>7450000</v>
      </c>
      <c r="F33" s="12">
        <v>6472901.2400000002</v>
      </c>
      <c r="G33" s="12">
        <v>6472901.2400000002</v>
      </c>
      <c r="H33" s="20">
        <f t="shared" si="1"/>
        <v>977098.75999999978</v>
      </c>
    </row>
    <row r="34" spans="2:8" x14ac:dyDescent="0.2">
      <c r="B34" s="9" t="s">
        <v>38</v>
      </c>
      <c r="C34" s="12">
        <v>1770350</v>
      </c>
      <c r="D34" s="13">
        <v>0</v>
      </c>
      <c r="E34" s="18">
        <f t="shared" si="2"/>
        <v>1770350</v>
      </c>
      <c r="F34" s="12">
        <v>531776.44999999995</v>
      </c>
      <c r="G34" s="12">
        <v>531776.44999999995</v>
      </c>
      <c r="H34" s="20">
        <f t="shared" si="1"/>
        <v>1238573.55</v>
      </c>
    </row>
    <row r="35" spans="2:8" x14ac:dyDescent="0.2">
      <c r="B35" s="9" t="s">
        <v>39</v>
      </c>
      <c r="C35" s="12">
        <v>1657000</v>
      </c>
      <c r="D35" s="13">
        <v>0</v>
      </c>
      <c r="E35" s="18">
        <f t="shared" si="2"/>
        <v>1657000</v>
      </c>
      <c r="F35" s="12">
        <v>766985.3</v>
      </c>
      <c r="G35" s="12">
        <v>766985.3</v>
      </c>
      <c r="H35" s="20">
        <f t="shared" si="1"/>
        <v>890014.7</v>
      </c>
    </row>
    <row r="36" spans="2:8" x14ac:dyDescent="0.2">
      <c r="B36" s="9" t="s">
        <v>40</v>
      </c>
      <c r="C36" s="12">
        <f>152572850-103000000</f>
        <v>49572850</v>
      </c>
      <c r="D36" s="13">
        <v>3100000</v>
      </c>
      <c r="E36" s="18">
        <f t="shared" si="2"/>
        <v>52672850</v>
      </c>
      <c r="F36" s="12">
        <v>54932796.880000003</v>
      </c>
      <c r="G36" s="12">
        <v>55194043.439999998</v>
      </c>
      <c r="H36" s="20">
        <f t="shared" si="1"/>
        <v>-2259946.8800000027</v>
      </c>
    </row>
    <row r="37" spans="2:8" ht="20.100000000000001" customHeight="1" x14ac:dyDescent="0.2">
      <c r="B37" s="7" t="s">
        <v>41</v>
      </c>
      <c r="C37" s="16">
        <f>SUM(C38:C46)</f>
        <v>116308619</v>
      </c>
      <c r="D37" s="16">
        <f>SUM(D38:D46)</f>
        <v>8500000</v>
      </c>
      <c r="E37" s="16">
        <f>C37+D37</f>
        <v>124808619</v>
      </c>
      <c r="F37" s="16">
        <f>SUM(F38:F46)</f>
        <v>115938882.31</v>
      </c>
      <c r="G37" s="16">
        <f>SUM(G38:G46)</f>
        <v>113614894.45999999</v>
      </c>
      <c r="H37" s="16">
        <f t="shared" si="1"/>
        <v>8869736.6899999976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111618619</v>
      </c>
      <c r="D42" s="13">
        <v>8500000</v>
      </c>
      <c r="E42" s="18">
        <f t="shared" si="3"/>
        <v>120118619</v>
      </c>
      <c r="F42" s="12">
        <v>112275404.93000001</v>
      </c>
      <c r="G42" s="12">
        <v>109951417.08</v>
      </c>
      <c r="H42" s="20">
        <f t="shared" si="4"/>
        <v>7843214.0699999928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4690000</v>
      </c>
      <c r="D45" s="13">
        <v>0</v>
      </c>
      <c r="E45" s="18">
        <f t="shared" si="3"/>
        <v>4690000</v>
      </c>
      <c r="F45" s="12">
        <v>3663477.38</v>
      </c>
      <c r="G45" s="12">
        <v>3663477.38</v>
      </c>
      <c r="H45" s="20">
        <f t="shared" si="4"/>
        <v>1026522.6200000001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205500000</v>
      </c>
      <c r="D47" s="16">
        <f>SUM(D48:D56)</f>
        <v>140122691.40000001</v>
      </c>
      <c r="E47" s="16">
        <f t="shared" si="3"/>
        <v>345622691.39999998</v>
      </c>
      <c r="F47" s="16">
        <f>SUM(F48:F56)</f>
        <v>247068545.54000002</v>
      </c>
      <c r="G47" s="16">
        <f>SUM(G48:G56)</f>
        <v>246858735.69</v>
      </c>
      <c r="H47" s="16">
        <f t="shared" si="4"/>
        <v>98554145.859999955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3786142.7</v>
      </c>
      <c r="G48" s="12">
        <v>3786142.7</v>
      </c>
      <c r="H48" s="20">
        <f t="shared" si="4"/>
        <v>-3786142.7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3000000</v>
      </c>
      <c r="D50" s="13">
        <v>0</v>
      </c>
      <c r="E50" s="18">
        <f t="shared" si="3"/>
        <v>3000000</v>
      </c>
      <c r="F50" s="12">
        <v>1554846.44</v>
      </c>
      <c r="G50" s="12">
        <v>1533031.44</v>
      </c>
      <c r="H50" s="20">
        <f t="shared" si="4"/>
        <v>1445153.56</v>
      </c>
    </row>
    <row r="51" spans="2:8" x14ac:dyDescent="0.2">
      <c r="B51" s="9" t="s">
        <v>55</v>
      </c>
      <c r="C51" s="12">
        <v>45500000</v>
      </c>
      <c r="D51" s="13">
        <v>0</v>
      </c>
      <c r="E51" s="18">
        <f t="shared" si="3"/>
        <v>45500000</v>
      </c>
      <c r="F51" s="12">
        <v>47803297.439999998</v>
      </c>
      <c r="G51" s="12">
        <v>47803297.439999998</v>
      </c>
      <c r="H51" s="20">
        <f t="shared" si="4"/>
        <v>-2303297.4399999976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155000000</v>
      </c>
      <c r="D53" s="13">
        <v>132122691.40000001</v>
      </c>
      <c r="E53" s="18">
        <f t="shared" si="3"/>
        <v>287122691.39999998</v>
      </c>
      <c r="F53" s="12">
        <v>193508929.96000001</v>
      </c>
      <c r="G53" s="12">
        <v>193320935.11000001</v>
      </c>
      <c r="H53" s="20">
        <f t="shared" si="4"/>
        <v>93613761.439999968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2000000</v>
      </c>
      <c r="D55" s="13">
        <v>-2000000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10000000</v>
      </c>
      <c r="E56" s="18">
        <f t="shared" si="3"/>
        <v>10000000</v>
      </c>
      <c r="F56" s="12">
        <v>415329</v>
      </c>
      <c r="G56" s="12">
        <v>415329</v>
      </c>
      <c r="H56" s="20">
        <f t="shared" si="4"/>
        <v>9584671</v>
      </c>
    </row>
    <row r="57" spans="2:8" ht="20.100000000000001" customHeight="1" x14ac:dyDescent="0.2">
      <c r="B57" s="6" t="s">
        <v>61</v>
      </c>
      <c r="C57" s="16">
        <f>SUM(C58:C60)</f>
        <v>150900000</v>
      </c>
      <c r="D57" s="16">
        <f>SUM(D58:D60)</f>
        <v>103477308.59999999</v>
      </c>
      <c r="E57" s="16">
        <f t="shared" si="3"/>
        <v>254377308.59999999</v>
      </c>
      <c r="F57" s="16">
        <f>SUM(F58:F60)</f>
        <v>112147381.36999999</v>
      </c>
      <c r="G57" s="16">
        <f>SUM(G58:G60)</f>
        <v>107424596.19</v>
      </c>
      <c r="H57" s="16">
        <f t="shared" si="4"/>
        <v>142229927.23000002</v>
      </c>
    </row>
    <row r="58" spans="2:8" x14ac:dyDescent="0.2">
      <c r="B58" s="9" t="s">
        <v>62</v>
      </c>
      <c r="C58" s="12">
        <v>143900000</v>
      </c>
      <c r="D58" s="13">
        <v>109816054.33</v>
      </c>
      <c r="E58" s="18">
        <f t="shared" si="3"/>
        <v>253716054.32999998</v>
      </c>
      <c r="F58" s="12">
        <v>96442351.739999995</v>
      </c>
      <c r="G58" s="12">
        <v>93511618.909999996</v>
      </c>
      <c r="H58" s="20">
        <f t="shared" si="4"/>
        <v>157273702.58999997</v>
      </c>
    </row>
    <row r="59" spans="2:8" x14ac:dyDescent="0.2">
      <c r="B59" s="9" t="s">
        <v>63</v>
      </c>
      <c r="C59" s="12">
        <v>7000000</v>
      </c>
      <c r="D59" s="13">
        <v>-6338745.7300000004</v>
      </c>
      <c r="E59" s="18">
        <f t="shared" si="3"/>
        <v>661254.26999999955</v>
      </c>
      <c r="F59" s="12">
        <v>15705029.630000001</v>
      </c>
      <c r="G59" s="12">
        <v>13912977.279999999</v>
      </c>
      <c r="H59" s="18">
        <f t="shared" si="4"/>
        <v>-15043775.360000001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103000000</v>
      </c>
      <c r="D69" s="17">
        <f>SUM(D70:D72)</f>
        <v>0</v>
      </c>
      <c r="E69" s="17">
        <f t="shared" si="3"/>
        <v>103000000</v>
      </c>
      <c r="F69" s="16">
        <f>SUM(F70:F72)</f>
        <v>111917225.37</v>
      </c>
      <c r="G69" s="17">
        <f>SUM(G70:G72)</f>
        <v>111917225.37</v>
      </c>
      <c r="H69" s="17">
        <f t="shared" si="4"/>
        <v>-8917225.3700000048</v>
      </c>
    </row>
    <row r="70" spans="2:8" x14ac:dyDescent="0.2">
      <c r="B70" s="11" t="s">
        <v>74</v>
      </c>
      <c r="C70" s="12">
        <v>103000000</v>
      </c>
      <c r="D70" s="13">
        <v>0</v>
      </c>
      <c r="E70" s="18">
        <f t="shared" si="3"/>
        <v>103000000</v>
      </c>
      <c r="F70" s="12">
        <v>111917225.37</v>
      </c>
      <c r="G70" s="12">
        <v>111917225.37</v>
      </c>
      <c r="H70" s="18">
        <f t="shared" si="4"/>
        <v>-8917225.3700000048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74250000</v>
      </c>
      <c r="D73" s="17">
        <f>SUM(D74:D80)</f>
        <v>0</v>
      </c>
      <c r="E73" s="17">
        <f t="shared" si="3"/>
        <v>74250000</v>
      </c>
      <c r="F73" s="16">
        <f>SUM(F74:F80)</f>
        <v>87831098.75</v>
      </c>
      <c r="G73" s="17">
        <f>SUM(G74:G80)</f>
        <v>87831098.75</v>
      </c>
      <c r="H73" s="17">
        <f t="shared" ref="H73:H81" si="5">E73-F73</f>
        <v>-13581098.75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74250000</v>
      </c>
      <c r="D80" s="13">
        <v>0</v>
      </c>
      <c r="E80" s="18">
        <v>0</v>
      </c>
      <c r="F80" s="12">
        <v>87831098.75</v>
      </c>
      <c r="G80" s="13">
        <v>87831098.75</v>
      </c>
      <c r="H80" s="18">
        <f t="shared" si="5"/>
        <v>-87831098.75</v>
      </c>
    </row>
    <row r="81" spans="2:8" ht="12.75" thickBot="1" x14ac:dyDescent="0.25">
      <c r="B81" s="8" t="s">
        <v>85</v>
      </c>
      <c r="C81" s="22">
        <f>SUM(C73,C69,C61,C57,C47,C27,C37,C17,C9)</f>
        <v>2367143500</v>
      </c>
      <c r="D81" s="22">
        <f>SUM(D73,D69,D61,D57,D47,D37,D27,D17,D9)</f>
        <v>299600000</v>
      </c>
      <c r="E81" s="22">
        <f>C81+D81</f>
        <v>2666743500</v>
      </c>
      <c r="F81" s="22">
        <f>SUM(F73,F69,F61,F57,F47,F37,F17,F27,F9)</f>
        <v>2294014682.5</v>
      </c>
      <c r="G81" s="22">
        <f>SUM(G73,G69,G61,G57,G47,G37,G27,G17,G9)</f>
        <v>2304617556.3699999</v>
      </c>
      <c r="H81" s="22">
        <f t="shared" si="5"/>
        <v>372728817.5</v>
      </c>
    </row>
    <row r="83" spans="2:8" s="26" customFormat="1" x14ac:dyDescent="0.2">
      <c r="B83" s="24"/>
      <c r="C83" s="25"/>
      <c r="D83" s="25"/>
      <c r="E83" s="25"/>
      <c r="F83" s="25"/>
      <c r="G83" s="25"/>
      <c r="H83" s="25"/>
    </row>
    <row r="84" spans="2:8" s="26" customFormat="1" x14ac:dyDescent="0.2">
      <c r="B84" s="24"/>
    </row>
    <row r="85" spans="2:8" s="26" customFormat="1" x14ac:dyDescent="0.2">
      <c r="B85" s="45" t="s">
        <v>88</v>
      </c>
      <c r="C85" s="46"/>
      <c r="D85" s="46" t="s">
        <v>89</v>
      </c>
      <c r="E85" s="25"/>
      <c r="F85" s="25"/>
      <c r="G85" s="25"/>
      <c r="H85" s="25"/>
    </row>
    <row r="86" spans="2:8" s="26" customFormat="1" x14ac:dyDescent="0.2">
      <c r="B86" s="47" t="s">
        <v>90</v>
      </c>
      <c r="C86" s="47"/>
      <c r="D86" s="47" t="s">
        <v>91</v>
      </c>
    </row>
    <row r="87" spans="2:8" s="26" customFormat="1" x14ac:dyDescent="0.2">
      <c r="B87" s="47" t="s">
        <v>92</v>
      </c>
      <c r="C87" s="47"/>
      <c r="D87" s="47" t="s">
        <v>92</v>
      </c>
      <c r="E87" s="25"/>
      <c r="F87" s="25"/>
      <c r="G87" s="25"/>
      <c r="H87" s="25"/>
    </row>
    <row r="88" spans="2:8" s="26" customFormat="1" x14ac:dyDescent="0.2"/>
    <row r="89" spans="2:8" s="26" customFormat="1" x14ac:dyDescent="0.2">
      <c r="B89" s="24"/>
      <c r="C89" s="27"/>
      <c r="D89" s="27"/>
      <c r="E89" s="27"/>
      <c r="F89" s="27"/>
      <c r="G89" s="27"/>
      <c r="H89" s="27"/>
    </row>
    <row r="90" spans="2:8" s="26" customFormat="1" x14ac:dyDescent="0.2"/>
    <row r="91" spans="2:8" s="26" customFormat="1" x14ac:dyDescent="0.2">
      <c r="B91" s="24"/>
      <c r="C91" s="25"/>
      <c r="D91" s="25"/>
      <c r="E91" s="25"/>
      <c r="F91" s="25"/>
      <c r="G91" s="25"/>
      <c r="H91" s="25"/>
    </row>
    <row r="92" spans="2:8" s="26" customFormat="1" x14ac:dyDescent="0.2"/>
    <row r="93" spans="2:8" s="26" customFormat="1" x14ac:dyDescent="0.2">
      <c r="C93" s="25"/>
      <c r="D93" s="25"/>
      <c r="E93" s="25"/>
      <c r="F93" s="25"/>
      <c r="G93" s="25"/>
      <c r="H93" s="25"/>
    </row>
    <row r="94" spans="2:8" s="26" customFormat="1" x14ac:dyDescent="0.2"/>
    <row r="95" spans="2:8" s="26" customFormat="1" x14ac:dyDescent="0.2">
      <c r="C95" s="25"/>
      <c r="D95" s="25"/>
      <c r="E95" s="25"/>
      <c r="F95" s="25"/>
      <c r="G95" s="25"/>
      <c r="H95" s="25"/>
    </row>
    <row r="96" spans="2:8" s="26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sheet="1" objects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25" right="0.25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Aida Rascon Dominguez</cp:lastModifiedBy>
  <cp:lastPrinted>2022-01-31T22:40:41Z</cp:lastPrinted>
  <dcterms:created xsi:type="dcterms:W3CDTF">2019-12-04T16:22:52Z</dcterms:created>
  <dcterms:modified xsi:type="dcterms:W3CDTF">2022-01-31T22:40:48Z</dcterms:modified>
</cp:coreProperties>
</file>